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870" windowHeight="8715"/>
  </bookViews>
  <sheets>
    <sheet name="KANALIZACIJA" sheetId="1" r:id="rId1"/>
    <sheet name="List3" sheetId="3" state="hidden" r:id="rId2"/>
  </sheets>
  <definedNames>
    <definedName name="_xlnm.Print_Area" localSheetId="0">KANALIZACIJA!$A$1:$G$106</definedName>
  </definedNames>
  <calcPr calcId="145621"/>
</workbook>
</file>

<file path=xl/calcChain.xml><?xml version="1.0" encoding="utf-8"?>
<calcChain xmlns="http://schemas.openxmlformats.org/spreadsheetml/2006/main">
  <c r="F63" i="1" l="1"/>
  <c r="F62" i="1"/>
  <c r="F46" i="1" l="1"/>
  <c r="F40" i="1" l="1"/>
  <c r="F21" i="1" l="1"/>
  <c r="F25" i="1" l="1"/>
  <c r="F19" i="1" l="1"/>
  <c r="F11" i="1"/>
  <c r="F60" i="1"/>
  <c r="F65" i="1"/>
  <c r="F7" i="1"/>
  <c r="F9" i="1"/>
  <c r="F23" i="1"/>
  <c r="F28" i="1"/>
  <c r="F31" i="1"/>
  <c r="F53" i="1"/>
  <c r="F54" i="1" s="1"/>
  <c r="F39" i="1"/>
  <c r="F43" i="1"/>
  <c r="F48" i="1" l="1"/>
  <c r="F12" i="1"/>
  <c r="E84" i="1" s="1"/>
  <c r="F32" i="1"/>
  <c r="E85" i="1" s="1"/>
  <c r="E87" i="1"/>
  <c r="F67" i="1" l="1"/>
  <c r="E86" i="1"/>
  <c r="F71" i="1"/>
  <c r="F69" i="1"/>
  <c r="F72" i="1" l="1"/>
  <c r="F73" i="1" s="1"/>
  <c r="E88" i="1" l="1"/>
  <c r="E89" i="1" s="1"/>
</calcChain>
</file>

<file path=xl/sharedStrings.xml><?xml version="1.0" encoding="utf-8"?>
<sst xmlns="http://schemas.openxmlformats.org/spreadsheetml/2006/main" count="100" uniqueCount="55">
  <si>
    <t>I. PREDDELA</t>
  </si>
  <si>
    <t>ŠT.</t>
  </si>
  <si>
    <t>OPIS DEL</t>
  </si>
  <si>
    <t>ENOTA</t>
  </si>
  <si>
    <t>KOLIČINA</t>
  </si>
  <si>
    <t>CENA/ENOTO</t>
  </si>
  <si>
    <t>VREDNOST</t>
  </si>
  <si>
    <t>Zakoličba osi kanalizacije z lesenimi količki in obveznim dvojnim zavarovanjem točk.</t>
  </si>
  <si>
    <t>m1</t>
  </si>
  <si>
    <t>Postavitev in zavarovanje prečnih profilov iz desk 2,5x20x350cm na lesenih količkih 8x8x250cm</t>
  </si>
  <si>
    <t>kos</t>
  </si>
  <si>
    <t>Označba in zavarovanje obstoječih komunalnih vodov. Obračun se izvrši po količinah vpisanih v režijski dnevnik.</t>
  </si>
  <si>
    <t>ocenjeno</t>
  </si>
  <si>
    <t>m2</t>
  </si>
  <si>
    <t xml:space="preserve">                           SKUPAJ:</t>
  </si>
  <si>
    <t>II. ZEMELJSKA DELA</t>
  </si>
  <si>
    <t>m3</t>
  </si>
  <si>
    <t>z direktnim nakladanjem na kamion in odvozom v trajno deponijo</t>
  </si>
  <si>
    <t>Fino planiranje dna gradbenega jarka po globinski zakoličbi s točnostjo + 2cm z obveznim komprimiranjem do zbitosti 97%SPP.</t>
  </si>
  <si>
    <t>Zasip gradbenega jarka v coni cevovoda (področje okoli cevi + 30cm nad temenom cevi) z dobro stisljivo in peskom bogato zemljino z zrni Dmax = 20mm. Zasip se vrši v plasteh po 20-30cm in se komprimira z lahkimi komprimacijskimi sredstvi.</t>
  </si>
  <si>
    <t>Stopnja zbitosti 97% po SPP.</t>
  </si>
  <si>
    <t>III. KANALIZACIJSKA DELA</t>
  </si>
  <si>
    <t xml:space="preserve">                         SKUPAJ:</t>
  </si>
  <si>
    <t>IV. TESARSKA DELA</t>
  </si>
  <si>
    <t>Opaženje z razpiranjem bočnih strani gradbenega jarka globine do 2,5m. Razpiranje se izvede v skladu z obstoječimi predpisi iz varstva pri gradbenem delu.</t>
  </si>
  <si>
    <t xml:space="preserve">                        SKUPAJ:</t>
  </si>
  <si>
    <t>V. ZAKLJUČNA IN NEPREDVIDENA DELA</t>
  </si>
  <si>
    <t>Geodetska izmera novo položene kanalizacije, izdelava A testa ter predaja upravljalcu kanalizacije.</t>
  </si>
  <si>
    <t xml:space="preserve">                          SKUPAJ:</t>
  </si>
  <si>
    <t>Razna dodatna in nepredvidena dela, ki se pojavijo v času izvajanja del in niso zajeta v tem popisu. Vzame se 5% vrednosti postavk I-V.</t>
  </si>
  <si>
    <t>SKUPAJ</t>
  </si>
  <si>
    <t>400kN - povozno</t>
  </si>
  <si>
    <t>a</t>
  </si>
  <si>
    <t>b</t>
  </si>
  <si>
    <t xml:space="preserve">          REKAPITULACIJA STROŠKOV PO VRSTAH DEL</t>
  </si>
  <si>
    <t>Dobava, ročna izdelava in oblikovanje polkrožnega peščenega ležišča (kot naleganja 90) pod peto cevi min. 15cm z obvezno komprimacijo do zbitosti 97%SPP.</t>
  </si>
  <si>
    <t>Izdelava PID dokumentacije v vrednosti 2% vseh del.</t>
  </si>
  <si>
    <t>Projektantski nadzor v vrednosti 2% vseh del.</t>
  </si>
  <si>
    <t>A.KANALIZACIJA</t>
  </si>
  <si>
    <t>Strojni izkop gradbenega jarka v terenu III.kat. z dodatkom ročnega izkopa v razmerju  90%:10%. Globina izkopa znaša do 2,5m. Stranice izkopa se izvedejo pod kotom 80. Širina dna jarka znaša 1,0m.</t>
  </si>
  <si>
    <t>z direktnim nakladanjem na kamion in odvozom v začasno deponijo</t>
  </si>
  <si>
    <t xml:space="preserve">Zasipavanje z materialom v več plasteh po 30cm in komprimacijo do optimalne mere zgostitve. Do višine zasipa 1m nad terenom uporabljamo še lahka komprimacijska sredstva, nadalje pa komprimiramo s sredje težkimi stroji za komprimacijo. </t>
  </si>
  <si>
    <t>Dobava in izdelava jaška, krožnega prereza,v kompletu do funkcije.</t>
  </si>
  <si>
    <t>KANALIZACIJA</t>
  </si>
  <si>
    <t>A.</t>
  </si>
  <si>
    <t>PREŠERNOVA ULICA</t>
  </si>
  <si>
    <t>PROJEKTANTSKI PREDRAČUN KANALIZACIJE</t>
  </si>
  <si>
    <t xml:space="preserve">PE  ali PVC DN 300, SN 8 </t>
  </si>
  <si>
    <t>B.J ali PVC  fi 800mm - globina 1,50 m</t>
  </si>
  <si>
    <t>Dobava in vgradnja pokrova iz litega železa v kompletu s konusnim nastavkom in betonskim obročem .</t>
  </si>
  <si>
    <t>PE ali PVC DN 160 obbetonirana cev- navezava hišnih priključkov v kompletu izkop in zasip.</t>
  </si>
  <si>
    <t xml:space="preserve">Dobava in polaganje vodotesnih cevi iz plastičnih mas SN8 </t>
  </si>
  <si>
    <t>Izpiranje kanala in jaškov po končanih delih ter presvetlitev.</t>
  </si>
  <si>
    <t>Izdelava preizkusa vodotesnosti kanala po posameznih odsekih od jaška do jaška, ki ga opravi za to registrirana organizacija.</t>
  </si>
  <si>
    <t xml:space="preserve">                                 jaški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</si>
</sst>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6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84">
    <xf numFmtId="0" fontId="0" fillId="0" borderId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7" fillId="0" borderId="0"/>
    <xf numFmtId="0" fontId="7" fillId="7" borderId="8" applyNumberFormat="0" applyFont="0" applyAlignment="0" applyProtection="0"/>
    <xf numFmtId="0" fontId="7" fillId="7" borderId="8" applyNumberFormat="0" applyFon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19" borderId="10" applyNumberFormat="0" applyAlignment="0" applyProtection="0"/>
    <xf numFmtId="0" fontId="20" fillId="19" borderId="10" applyNumberFormat="0" applyAlignment="0" applyProtection="0"/>
    <xf numFmtId="0" fontId="21" fillId="15" borderId="11" applyNumberFormat="0" applyAlignment="0" applyProtection="0"/>
    <xf numFmtId="0" fontId="21" fillId="15" borderId="11" applyNumberFormat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3" fillId="10" borderId="11" applyNumberFormat="0" applyAlignment="0" applyProtection="0"/>
    <xf numFmtId="0" fontId="23" fillId="10" borderId="11" applyNumberFormat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</cellStyleXfs>
  <cellXfs count="69">
    <xf numFmtId="0" fontId="0" fillId="0" borderId="0" xfId="0"/>
    <xf numFmtId="0" fontId="1" fillId="0" borderId="0" xfId="0" applyFont="1" applyAlignment="1">
      <alignment horizontal="justify" vertical="top"/>
    </xf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justify" vertical="top"/>
    </xf>
    <xf numFmtId="0" fontId="1" fillId="0" borderId="0" xfId="0" applyFont="1" applyBorder="1"/>
    <xf numFmtId="4" fontId="1" fillId="0" borderId="0" xfId="0" applyNumberFormat="1" applyFont="1" applyBorder="1"/>
    <xf numFmtId="0" fontId="1" fillId="0" borderId="1" xfId="0" applyFont="1" applyBorder="1"/>
    <xf numFmtId="0" fontId="1" fillId="0" borderId="0" xfId="0" applyFont="1" applyBorder="1" applyAlignment="1">
      <alignment horizontal="justify" vertical="top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4" fontId="2" fillId="0" borderId="0" xfId="0" applyNumberFormat="1" applyFont="1" applyBorder="1"/>
    <xf numFmtId="0" fontId="3" fillId="0" borderId="0" xfId="0" applyFont="1" applyAlignment="1">
      <alignment horizontal="justify" vertical="top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/>
    </xf>
    <xf numFmtId="4" fontId="2" fillId="2" borderId="0" xfId="0" applyNumberFormat="1" applyFont="1" applyFill="1" applyBorder="1"/>
    <xf numFmtId="0" fontId="2" fillId="0" borderId="0" xfId="0" applyFont="1" applyBorder="1" applyAlignment="1">
      <alignment horizontal="left" vertical="top"/>
    </xf>
    <xf numFmtId="0" fontId="0" fillId="0" borderId="0" xfId="0" applyBorder="1"/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6" fillId="0" borderId="0" xfId="0" applyFont="1" applyAlignment="1">
      <alignment horizontal="left" vertical="top"/>
    </xf>
    <xf numFmtId="0" fontId="1" fillId="0" borderId="0" xfId="0" applyFont="1" applyBorder="1"/>
    <xf numFmtId="4" fontId="1" fillId="0" borderId="0" xfId="0" applyNumberFormat="1" applyFont="1" applyBorder="1"/>
    <xf numFmtId="0" fontId="1" fillId="0" borderId="0" xfId="0" applyFont="1" applyBorder="1" applyAlignment="1">
      <alignment horizontal="justify" vertical="top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top"/>
    </xf>
    <xf numFmtId="4" fontId="2" fillId="2" borderId="3" xfId="0" applyNumberFormat="1" applyFont="1" applyFill="1" applyBorder="1"/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/>
    </xf>
    <xf numFmtId="0" fontId="2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/>
    </xf>
    <xf numFmtId="4" fontId="2" fillId="3" borderId="3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justify" vertical="top"/>
    </xf>
    <xf numFmtId="0" fontId="1" fillId="3" borderId="1" xfId="0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right"/>
    </xf>
    <xf numFmtId="4" fontId="1" fillId="3" borderId="3" xfId="0" applyNumberFormat="1" applyFont="1" applyFill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 applyAlignment="1">
      <alignment horizontal="justify" vertical="top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justify" vertical="top"/>
    </xf>
    <xf numFmtId="4" fontId="2" fillId="0" borderId="3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justify" vertical="top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4" fontId="1" fillId="0" borderId="0" xfId="0" applyNumberFormat="1" applyFont="1" applyBorder="1"/>
    <xf numFmtId="4" fontId="1" fillId="0" borderId="0" xfId="0" applyNumberFormat="1" applyFont="1" applyBorder="1" applyAlignment="1">
      <alignment horizontal="right"/>
    </xf>
    <xf numFmtId="0" fontId="25" fillId="0" borderId="0" xfId="0" applyFont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84">
    <cellStyle name="20 % – Poudarek1 2" xfId="1"/>
    <cellStyle name="20 % – Poudarek1 3" xfId="2"/>
    <cellStyle name="20 % – Poudarek2 2" xfId="3"/>
    <cellStyle name="20 % – Poudarek2 3" xfId="4"/>
    <cellStyle name="20 % – Poudarek3 2" xfId="5"/>
    <cellStyle name="20 % – Poudarek3 3" xfId="6"/>
    <cellStyle name="20 % – Poudarek4 2" xfId="7"/>
    <cellStyle name="20 % – Poudarek4 3" xfId="8"/>
    <cellStyle name="20 % – Poudarek5 2" xfId="9"/>
    <cellStyle name="20 % – Poudarek5 3" xfId="10"/>
    <cellStyle name="20 % – Poudarek6 2" xfId="11"/>
    <cellStyle name="20 % – Poudarek6 3" xfId="12"/>
    <cellStyle name="40 % – Poudarek1 2" xfId="13"/>
    <cellStyle name="40 % – Poudarek1 3" xfId="14"/>
    <cellStyle name="40 % – Poudarek2 2" xfId="15"/>
    <cellStyle name="40 % – Poudarek2 3" xfId="16"/>
    <cellStyle name="40 % – Poudarek3 2" xfId="17"/>
    <cellStyle name="40 % – Poudarek3 3" xfId="18"/>
    <cellStyle name="40 % – Poudarek4 2" xfId="19"/>
    <cellStyle name="40 % – Poudarek4 3" xfId="20"/>
    <cellStyle name="40 % – Poudarek5 2" xfId="21"/>
    <cellStyle name="40 % – Poudarek5 3" xfId="22"/>
    <cellStyle name="40 % – Poudarek6 2" xfId="23"/>
    <cellStyle name="40 % – Poudarek6 3" xfId="24"/>
    <cellStyle name="60 % – Poudarek1 2" xfId="25"/>
    <cellStyle name="60 % – Poudarek1 3" xfId="26"/>
    <cellStyle name="60 % – Poudarek2 2" xfId="27"/>
    <cellStyle name="60 % – Poudarek2 3" xfId="28"/>
    <cellStyle name="60 % – Poudarek3 2" xfId="29"/>
    <cellStyle name="60 % – Poudarek3 3" xfId="30"/>
    <cellStyle name="60 % – Poudarek4 2" xfId="31"/>
    <cellStyle name="60 % – Poudarek4 3" xfId="32"/>
    <cellStyle name="60 % – Poudarek5 2" xfId="33"/>
    <cellStyle name="60 % – Poudarek5 3" xfId="34"/>
    <cellStyle name="60 % – Poudarek6 2" xfId="35"/>
    <cellStyle name="60 % – Poudarek6 3" xfId="36"/>
    <cellStyle name="Dobro 2" xfId="37"/>
    <cellStyle name="Dobro 3" xfId="38"/>
    <cellStyle name="Izhod 2" xfId="39"/>
    <cellStyle name="Izhod 3" xfId="40"/>
    <cellStyle name="Naslov 1 2" xfId="41"/>
    <cellStyle name="Naslov 1 3" xfId="42"/>
    <cellStyle name="Naslov 2 2" xfId="43"/>
    <cellStyle name="Naslov 2 3" xfId="44"/>
    <cellStyle name="Naslov 3 2" xfId="45"/>
    <cellStyle name="Naslov 3 3" xfId="46"/>
    <cellStyle name="Naslov 4 2" xfId="47"/>
    <cellStyle name="Naslov 4 3" xfId="48"/>
    <cellStyle name="Naslov 5" xfId="49"/>
    <cellStyle name="Naslov 6" xfId="50"/>
    <cellStyle name="Navadno" xfId="0" builtinId="0"/>
    <cellStyle name="Nevtralno 2" xfId="51"/>
    <cellStyle name="Nevtralno 3" xfId="52"/>
    <cellStyle name="Normal_Sheet1" xfId="53"/>
    <cellStyle name="Opomba 2" xfId="54"/>
    <cellStyle name="Opomba 3" xfId="55"/>
    <cellStyle name="Opozorilo 2" xfId="56"/>
    <cellStyle name="Opozorilo 3" xfId="57"/>
    <cellStyle name="Pojasnjevalno besedilo 2" xfId="58"/>
    <cellStyle name="Pojasnjevalno besedilo 3" xfId="59"/>
    <cellStyle name="Poudarek1 2" xfId="60"/>
    <cellStyle name="Poudarek1 3" xfId="61"/>
    <cellStyle name="Poudarek2 2" xfId="62"/>
    <cellStyle name="Poudarek2 3" xfId="63"/>
    <cellStyle name="Poudarek3 2" xfId="64"/>
    <cellStyle name="Poudarek3 3" xfId="65"/>
    <cellStyle name="Poudarek4 2" xfId="66"/>
    <cellStyle name="Poudarek4 3" xfId="67"/>
    <cellStyle name="Poudarek5 2" xfId="68"/>
    <cellStyle name="Poudarek5 3" xfId="69"/>
    <cellStyle name="Poudarek6 2" xfId="70"/>
    <cellStyle name="Poudarek6 3" xfId="71"/>
    <cellStyle name="Povezana celica 2" xfId="72"/>
    <cellStyle name="Povezana celica 3" xfId="73"/>
    <cellStyle name="Preveri celico 2" xfId="74"/>
    <cellStyle name="Preveri celico 3" xfId="75"/>
    <cellStyle name="Računanje 2" xfId="76"/>
    <cellStyle name="Računanje 3" xfId="77"/>
    <cellStyle name="Slabo 2" xfId="78"/>
    <cellStyle name="Slabo 3" xfId="79"/>
    <cellStyle name="Vnos 2" xfId="80"/>
    <cellStyle name="Vnos 3" xfId="81"/>
    <cellStyle name="Vsota 2" xfId="82"/>
    <cellStyle name="Vsota 3" xfId="8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tabSelected="1" view="pageBreakPreview" topLeftCell="A31" zoomScaleNormal="75" workbookViewId="0">
      <selection activeCell="E84" sqref="E84"/>
    </sheetView>
  </sheetViews>
  <sheetFormatPr defaultRowHeight="12.75" x14ac:dyDescent="0.2"/>
  <cols>
    <col min="1" max="1" width="4.28515625" style="2" customWidth="1"/>
    <col min="2" max="2" width="31.7109375" style="1" customWidth="1"/>
    <col min="3" max="3" width="8.85546875" style="2" customWidth="1"/>
    <col min="4" max="4" width="11.7109375" style="4" customWidth="1"/>
    <col min="5" max="5" width="15.42578125" style="18" customWidth="1"/>
    <col min="6" max="6" width="16.7109375" style="2" customWidth="1"/>
    <col min="7" max="16384" width="9.140625" style="2"/>
  </cols>
  <sheetData>
    <row r="1" spans="1:6" ht="29.25" customHeight="1" x14ac:dyDescent="0.3">
      <c r="A1" s="33" t="s">
        <v>46</v>
      </c>
      <c r="B1" s="20"/>
      <c r="C1" s="21"/>
      <c r="D1" s="22"/>
      <c r="E1" s="16"/>
      <c r="F1" s="3"/>
    </row>
    <row r="2" spans="1:6" ht="29.25" customHeight="1" x14ac:dyDescent="0.3">
      <c r="A2" s="33" t="s">
        <v>45</v>
      </c>
      <c r="B2" s="20"/>
      <c r="C2" s="21"/>
      <c r="D2" s="22"/>
      <c r="E2" s="16"/>
      <c r="F2" s="3"/>
    </row>
    <row r="3" spans="1:6" ht="29.25" customHeight="1" x14ac:dyDescent="0.3">
      <c r="A3" s="33" t="s">
        <v>38</v>
      </c>
      <c r="B3" s="20"/>
      <c r="C3" s="21"/>
      <c r="D3" s="22"/>
      <c r="E3" s="16"/>
      <c r="F3" s="3"/>
    </row>
    <row r="4" spans="1:6" x14ac:dyDescent="0.2">
      <c r="A4" s="6" t="s">
        <v>0</v>
      </c>
      <c r="C4" s="5"/>
      <c r="D4" s="13"/>
      <c r="E4" s="16"/>
      <c r="F4" s="3"/>
    </row>
    <row r="5" spans="1:6" ht="13.5" thickBot="1" x14ac:dyDescent="0.25">
      <c r="A5" s="4"/>
      <c r="D5" s="13"/>
      <c r="E5" s="16"/>
      <c r="F5" s="3"/>
    </row>
    <row r="6" spans="1:6" s="9" customFormat="1" ht="13.5" thickBot="1" x14ac:dyDescent="0.25">
      <c r="A6" s="41" t="s">
        <v>1</v>
      </c>
      <c r="B6" s="42" t="s">
        <v>2</v>
      </c>
      <c r="C6" s="43" t="s">
        <v>3</v>
      </c>
      <c r="D6" s="44" t="s">
        <v>4</v>
      </c>
      <c r="E6" s="45" t="s">
        <v>5</v>
      </c>
      <c r="F6" s="46" t="s">
        <v>6</v>
      </c>
    </row>
    <row r="7" spans="1:6" s="9" customFormat="1" ht="41.25" customHeight="1" x14ac:dyDescent="0.2">
      <c r="A7" s="23">
        <v>1</v>
      </c>
      <c r="B7" s="12" t="s">
        <v>7</v>
      </c>
      <c r="C7" s="9" t="s">
        <v>8</v>
      </c>
      <c r="D7" s="14">
        <v>210</v>
      </c>
      <c r="E7" s="17">
        <v>0</v>
      </c>
      <c r="F7" s="10">
        <f>D7*E7</f>
        <v>0</v>
      </c>
    </row>
    <row r="8" spans="1:6" s="9" customFormat="1" x14ac:dyDescent="0.2">
      <c r="A8" s="23"/>
      <c r="B8" s="12"/>
      <c r="D8" s="14"/>
      <c r="E8" s="17"/>
      <c r="F8" s="10"/>
    </row>
    <row r="9" spans="1:6" s="9" customFormat="1" ht="51" customHeight="1" x14ac:dyDescent="0.2">
      <c r="A9" s="23">
        <v>2</v>
      </c>
      <c r="B9" s="12" t="s">
        <v>9</v>
      </c>
      <c r="C9" s="9" t="s">
        <v>10</v>
      </c>
      <c r="D9" s="14">
        <v>9</v>
      </c>
      <c r="E9" s="17">
        <v>0</v>
      </c>
      <c r="F9" s="10">
        <f>D9*E9</f>
        <v>0</v>
      </c>
    </row>
    <row r="10" spans="1:6" s="61" customFormat="1" ht="16.5" customHeight="1" x14ac:dyDescent="0.2">
      <c r="A10" s="64"/>
      <c r="B10" s="62"/>
      <c r="D10" s="63"/>
      <c r="E10" s="66"/>
      <c r="F10" s="65"/>
    </row>
    <row r="11" spans="1:6" s="9" customFormat="1" ht="64.5" customHeight="1" thickBot="1" x14ac:dyDescent="0.25">
      <c r="A11" s="23">
        <v>3</v>
      </c>
      <c r="B11" s="12" t="s">
        <v>11</v>
      </c>
      <c r="C11" s="7" t="s">
        <v>12</v>
      </c>
      <c r="D11" s="14"/>
      <c r="E11" s="17">
        <v>0</v>
      </c>
      <c r="F11" s="10">
        <f>E11</f>
        <v>0</v>
      </c>
    </row>
    <row r="12" spans="1:6" s="9" customFormat="1" ht="14.25" customHeight="1" thickBot="1" x14ac:dyDescent="0.25">
      <c r="A12" s="57"/>
      <c r="B12" s="58" t="s">
        <v>14</v>
      </c>
      <c r="C12" s="53"/>
      <c r="D12" s="55"/>
      <c r="E12" s="56"/>
      <c r="F12" s="40">
        <f>SUM(F7:F11)</f>
        <v>0</v>
      </c>
    </row>
    <row r="13" spans="1:6" s="9" customFormat="1" x14ac:dyDescent="0.2">
      <c r="A13" s="7"/>
      <c r="B13" s="12"/>
      <c r="D13" s="7"/>
      <c r="E13" s="24"/>
    </row>
    <row r="14" spans="1:6" s="9" customFormat="1" x14ac:dyDescent="0.2">
      <c r="A14" s="7"/>
      <c r="B14" s="12"/>
      <c r="D14" s="14"/>
      <c r="E14" s="17"/>
      <c r="F14" s="10"/>
    </row>
    <row r="15" spans="1:6" s="9" customFormat="1" x14ac:dyDescent="0.2">
      <c r="A15" s="26" t="s">
        <v>15</v>
      </c>
      <c r="B15" s="12"/>
      <c r="D15" s="14"/>
      <c r="E15" s="17"/>
      <c r="F15" s="10"/>
    </row>
    <row r="16" spans="1:6" s="9" customFormat="1" ht="13.5" thickBot="1" x14ac:dyDescent="0.25">
      <c r="A16" s="7"/>
      <c r="B16" s="12"/>
      <c r="D16" s="14"/>
      <c r="E16" s="17"/>
      <c r="F16" s="10"/>
    </row>
    <row r="17" spans="1:6" s="9" customFormat="1" ht="13.5" thickBot="1" x14ac:dyDescent="0.25">
      <c r="A17" s="41" t="s">
        <v>1</v>
      </c>
      <c r="B17" s="42" t="s">
        <v>2</v>
      </c>
      <c r="C17" s="43" t="s">
        <v>3</v>
      </c>
      <c r="D17" s="44" t="s">
        <v>4</v>
      </c>
      <c r="E17" s="45" t="s">
        <v>5</v>
      </c>
      <c r="F17" s="46" t="s">
        <v>6</v>
      </c>
    </row>
    <row r="18" spans="1:6" s="9" customFormat="1" ht="92.25" customHeight="1" x14ac:dyDescent="0.2">
      <c r="A18" s="23">
        <v>1</v>
      </c>
      <c r="B18" s="12" t="s">
        <v>39</v>
      </c>
      <c r="D18" s="7"/>
      <c r="E18" s="24"/>
    </row>
    <row r="19" spans="1:6" s="9" customFormat="1" ht="40.5" customHeight="1" x14ac:dyDescent="0.2">
      <c r="A19" s="23"/>
      <c r="B19" s="12" t="s">
        <v>40</v>
      </c>
      <c r="C19" s="9" t="s">
        <v>16</v>
      </c>
      <c r="D19" s="14">
        <v>460</v>
      </c>
      <c r="E19" s="17">
        <v>0</v>
      </c>
      <c r="F19" s="10">
        <f>D19*E19</f>
        <v>0</v>
      </c>
    </row>
    <row r="20" spans="1:6" s="61" customFormat="1" ht="12" customHeight="1" x14ac:dyDescent="0.2">
      <c r="A20" s="64"/>
      <c r="B20" s="62"/>
      <c r="D20" s="63"/>
      <c r="E20" s="66"/>
      <c r="F20" s="65"/>
    </row>
    <row r="21" spans="1:6" s="61" customFormat="1" ht="40.5" customHeight="1" x14ac:dyDescent="0.2">
      <c r="A21" s="64"/>
      <c r="B21" s="62" t="s">
        <v>17</v>
      </c>
      <c r="C21" s="61" t="s">
        <v>16</v>
      </c>
      <c r="D21" s="63">
        <v>180</v>
      </c>
      <c r="E21" s="66">
        <v>0</v>
      </c>
      <c r="F21" s="65">
        <f>D21*E21</f>
        <v>0</v>
      </c>
    </row>
    <row r="22" spans="1:6" s="9" customFormat="1" x14ac:dyDescent="0.2">
      <c r="A22" s="23"/>
      <c r="B22" s="12"/>
      <c r="D22" s="14"/>
      <c r="E22" s="17"/>
      <c r="F22" s="10"/>
    </row>
    <row r="23" spans="1:6" s="9" customFormat="1" ht="68.25" customHeight="1" x14ac:dyDescent="0.2">
      <c r="A23" s="23">
        <v>2</v>
      </c>
      <c r="B23" s="12" t="s">
        <v>18</v>
      </c>
      <c r="C23" s="9" t="s">
        <v>13</v>
      </c>
      <c r="D23" s="14">
        <v>210</v>
      </c>
      <c r="E23" s="17">
        <v>0</v>
      </c>
      <c r="F23" s="10">
        <f>D23*E23</f>
        <v>0</v>
      </c>
    </row>
    <row r="24" spans="1:6" s="34" customFormat="1" ht="12.75" customHeight="1" x14ac:dyDescent="0.2">
      <c r="A24" s="39"/>
      <c r="B24" s="36"/>
      <c r="D24" s="37"/>
      <c r="E24" s="38"/>
      <c r="F24" s="35"/>
    </row>
    <row r="25" spans="1:6" s="34" customFormat="1" ht="84.75" customHeight="1" x14ac:dyDescent="0.2">
      <c r="A25" s="39">
        <v>3</v>
      </c>
      <c r="B25" s="54" t="s">
        <v>35</v>
      </c>
      <c r="C25" s="34" t="s">
        <v>16</v>
      </c>
      <c r="D25" s="37">
        <v>42</v>
      </c>
      <c r="E25" s="38">
        <v>0</v>
      </c>
      <c r="F25" s="35">
        <f>D25*E25</f>
        <v>0</v>
      </c>
    </row>
    <row r="26" spans="1:6" s="9" customFormat="1" x14ac:dyDescent="0.2">
      <c r="A26" s="7"/>
      <c r="B26" s="12"/>
      <c r="D26" s="14"/>
      <c r="E26" s="17"/>
      <c r="F26" s="10"/>
    </row>
    <row r="27" spans="1:6" s="9" customFormat="1" ht="106.5" customHeight="1" x14ac:dyDescent="0.2">
      <c r="A27" s="23">
        <v>4</v>
      </c>
      <c r="B27" s="12" t="s">
        <v>19</v>
      </c>
      <c r="C27" s="27"/>
      <c r="D27" s="27"/>
      <c r="E27" s="27"/>
      <c r="F27" s="27"/>
    </row>
    <row r="28" spans="1:6" s="9" customFormat="1" x14ac:dyDescent="0.2">
      <c r="A28" s="7"/>
      <c r="B28" s="12" t="s">
        <v>20</v>
      </c>
      <c r="C28" s="9" t="s">
        <v>16</v>
      </c>
      <c r="D28" s="14">
        <v>125</v>
      </c>
      <c r="E28" s="17">
        <v>0</v>
      </c>
      <c r="F28" s="10">
        <f>D28*E28</f>
        <v>0</v>
      </c>
    </row>
    <row r="29" spans="1:6" s="9" customFormat="1" x14ac:dyDescent="0.2">
      <c r="A29" s="7"/>
      <c r="B29" s="12"/>
      <c r="D29" s="14"/>
      <c r="E29" s="17"/>
      <c r="F29" s="10"/>
    </row>
    <row r="30" spans="1:6" s="9" customFormat="1" ht="111" customHeight="1" x14ac:dyDescent="0.2">
      <c r="A30" s="23">
        <v>5</v>
      </c>
      <c r="B30" s="12" t="s">
        <v>41</v>
      </c>
      <c r="D30" s="14"/>
      <c r="E30" s="17"/>
      <c r="F30" s="10"/>
    </row>
    <row r="31" spans="1:6" s="9" customFormat="1" ht="24.75" customHeight="1" thickBot="1" x14ac:dyDescent="0.25">
      <c r="A31" s="7"/>
      <c r="B31" s="12" t="s">
        <v>20</v>
      </c>
      <c r="C31" s="9" t="s">
        <v>16</v>
      </c>
      <c r="D31" s="14">
        <v>280</v>
      </c>
      <c r="E31" s="17">
        <v>0</v>
      </c>
      <c r="F31" s="10">
        <f>D31*E31</f>
        <v>0</v>
      </c>
    </row>
    <row r="32" spans="1:6" s="9" customFormat="1" ht="14.25" customHeight="1" thickBot="1" x14ac:dyDescent="0.25">
      <c r="A32" s="57"/>
      <c r="B32" s="58" t="s">
        <v>14</v>
      </c>
      <c r="C32" s="53"/>
      <c r="D32" s="55"/>
      <c r="E32" s="56"/>
      <c r="F32" s="40">
        <f>SUM(F18:F31)</f>
        <v>0</v>
      </c>
    </row>
    <row r="33" spans="1:6" s="9" customFormat="1" x14ac:dyDescent="0.2">
      <c r="A33" s="7"/>
      <c r="B33" s="12"/>
      <c r="D33" s="14"/>
      <c r="E33" s="17"/>
      <c r="F33" s="10"/>
    </row>
    <row r="34" spans="1:6" s="9" customFormat="1" x14ac:dyDescent="0.2">
      <c r="A34" s="7"/>
      <c r="B34" s="12"/>
      <c r="D34" s="14"/>
      <c r="E34" s="17"/>
      <c r="F34" s="10"/>
    </row>
    <row r="35" spans="1:6" s="9" customFormat="1" x14ac:dyDescent="0.2">
      <c r="A35" s="26" t="s">
        <v>21</v>
      </c>
      <c r="B35" s="12"/>
      <c r="D35" s="14"/>
      <c r="E35" s="17"/>
      <c r="F35" s="10"/>
    </row>
    <row r="36" spans="1:6" s="9" customFormat="1" ht="13.5" thickBot="1" x14ac:dyDescent="0.25">
      <c r="A36" s="7"/>
      <c r="B36" s="12"/>
      <c r="D36" s="14"/>
      <c r="E36" s="17"/>
      <c r="F36" s="10"/>
    </row>
    <row r="37" spans="1:6" s="9" customFormat="1" ht="13.5" thickBot="1" x14ac:dyDescent="0.25">
      <c r="A37" s="47" t="s">
        <v>1</v>
      </c>
      <c r="B37" s="48" t="s">
        <v>2</v>
      </c>
      <c r="C37" s="49" t="s">
        <v>3</v>
      </c>
      <c r="D37" s="50" t="s">
        <v>4</v>
      </c>
      <c r="E37" s="51" t="s">
        <v>5</v>
      </c>
      <c r="F37" s="52" t="s">
        <v>6</v>
      </c>
    </row>
    <row r="38" spans="1:6" s="9" customFormat="1" ht="39.75" customHeight="1" x14ac:dyDescent="0.2">
      <c r="A38" s="23">
        <v>1</v>
      </c>
      <c r="B38" s="12" t="s">
        <v>51</v>
      </c>
      <c r="D38" s="7"/>
      <c r="E38" s="24"/>
    </row>
    <row r="39" spans="1:6" s="9" customFormat="1" ht="38.25" x14ac:dyDescent="0.2">
      <c r="A39" s="23" t="s">
        <v>32</v>
      </c>
      <c r="B39" s="12" t="s">
        <v>50</v>
      </c>
      <c r="C39" s="9" t="s">
        <v>8</v>
      </c>
      <c r="D39" s="14">
        <v>55</v>
      </c>
      <c r="E39" s="17">
        <v>0</v>
      </c>
      <c r="F39" s="10">
        <f>D39*E39</f>
        <v>0</v>
      </c>
    </row>
    <row r="40" spans="1:6" s="61" customFormat="1" x14ac:dyDescent="0.2">
      <c r="A40" s="64" t="s">
        <v>33</v>
      </c>
      <c r="B40" s="62" t="s">
        <v>47</v>
      </c>
      <c r="C40" s="61" t="s">
        <v>8</v>
      </c>
      <c r="D40" s="63">
        <v>210</v>
      </c>
      <c r="E40" s="66">
        <v>0</v>
      </c>
      <c r="F40" s="65">
        <f>D40*E40</f>
        <v>0</v>
      </c>
    </row>
    <row r="41" spans="1:6" s="9" customFormat="1" x14ac:dyDescent="0.2">
      <c r="A41" s="23"/>
      <c r="B41" s="12"/>
      <c r="D41" s="14"/>
      <c r="E41" s="17"/>
      <c r="F41" s="10"/>
    </row>
    <row r="42" spans="1:6" s="9" customFormat="1" ht="42" customHeight="1" x14ac:dyDescent="0.2">
      <c r="A42" s="23">
        <v>2</v>
      </c>
      <c r="B42" s="12" t="s">
        <v>42</v>
      </c>
      <c r="D42" s="14"/>
      <c r="E42" s="17"/>
      <c r="F42" s="10"/>
    </row>
    <row r="43" spans="1:6" s="9" customFormat="1" ht="15" customHeight="1" x14ac:dyDescent="0.2">
      <c r="A43" s="23"/>
      <c r="B43" s="12" t="s">
        <v>48</v>
      </c>
      <c r="C43" s="9" t="s">
        <v>10</v>
      </c>
      <c r="D43" s="14">
        <v>8</v>
      </c>
      <c r="E43" s="17">
        <v>0</v>
      </c>
      <c r="F43" s="10">
        <f>D43*E43</f>
        <v>0</v>
      </c>
    </row>
    <row r="44" spans="1:6" s="9" customFormat="1" x14ac:dyDescent="0.2">
      <c r="A44" s="7"/>
      <c r="B44" s="12"/>
      <c r="D44" s="14"/>
      <c r="E44" s="17"/>
      <c r="F44" s="10"/>
    </row>
    <row r="45" spans="1:6" s="61" customFormat="1" ht="38.25" customHeight="1" x14ac:dyDescent="0.2">
      <c r="A45" s="64">
        <v>3</v>
      </c>
      <c r="B45" s="62" t="s">
        <v>49</v>
      </c>
      <c r="C45" s="27"/>
      <c r="D45" s="27"/>
      <c r="E45" s="27"/>
      <c r="F45" s="27"/>
    </row>
    <row r="46" spans="1:6" s="61" customFormat="1" x14ac:dyDescent="0.2">
      <c r="A46" s="64"/>
      <c r="B46" s="62" t="s">
        <v>31</v>
      </c>
      <c r="C46" s="61" t="s">
        <v>10</v>
      </c>
      <c r="D46" s="63">
        <v>8</v>
      </c>
      <c r="E46" s="66">
        <v>0</v>
      </c>
      <c r="F46" s="65">
        <f>D46*E46</f>
        <v>0</v>
      </c>
    </row>
    <row r="47" spans="1:6" s="9" customFormat="1" ht="13.5" thickBot="1" x14ac:dyDescent="0.25">
      <c r="A47" s="23"/>
      <c r="B47" s="12"/>
      <c r="D47" s="14"/>
      <c r="E47" s="17"/>
      <c r="F47" s="10"/>
    </row>
    <row r="48" spans="1:6" s="9" customFormat="1" ht="13.5" thickBot="1" x14ac:dyDescent="0.25">
      <c r="A48" s="57"/>
      <c r="B48" s="58" t="s">
        <v>22</v>
      </c>
      <c r="C48" s="53"/>
      <c r="D48" s="55"/>
      <c r="E48" s="56"/>
      <c r="F48" s="40">
        <f>SUM(F38:F47)</f>
        <v>0</v>
      </c>
    </row>
    <row r="49" spans="1:6" s="9" customFormat="1" x14ac:dyDescent="0.2">
      <c r="A49" s="7"/>
      <c r="B49" s="12"/>
      <c r="D49" s="14"/>
      <c r="E49" s="17"/>
      <c r="F49" s="10"/>
    </row>
    <row r="50" spans="1:6" s="9" customFormat="1" x14ac:dyDescent="0.2">
      <c r="A50" s="26" t="s">
        <v>23</v>
      </c>
      <c r="B50" s="12"/>
      <c r="D50" s="14"/>
      <c r="E50" s="17"/>
      <c r="F50" s="10"/>
    </row>
    <row r="51" spans="1:6" s="9" customFormat="1" ht="13.5" thickBot="1" x14ac:dyDescent="0.25">
      <c r="A51" s="7"/>
      <c r="B51" s="12"/>
      <c r="D51" s="14"/>
      <c r="E51" s="17"/>
      <c r="F51" s="10"/>
    </row>
    <row r="52" spans="1:6" s="9" customFormat="1" ht="13.5" thickBot="1" x14ac:dyDescent="0.25">
      <c r="A52" s="47" t="s">
        <v>1</v>
      </c>
      <c r="B52" s="48" t="s">
        <v>2</v>
      </c>
      <c r="C52" s="49" t="s">
        <v>3</v>
      </c>
      <c r="D52" s="50" t="s">
        <v>4</v>
      </c>
      <c r="E52" s="51" t="s">
        <v>5</v>
      </c>
      <c r="F52" s="52" t="s">
        <v>6</v>
      </c>
    </row>
    <row r="53" spans="1:6" s="9" customFormat="1" ht="70.5" customHeight="1" thickBot="1" x14ac:dyDescent="0.25">
      <c r="A53" s="23">
        <v>1</v>
      </c>
      <c r="B53" s="12" t="s">
        <v>24</v>
      </c>
      <c r="C53" s="9" t="s">
        <v>13</v>
      </c>
      <c r="D53" s="14">
        <v>280</v>
      </c>
      <c r="E53" s="17">
        <v>0</v>
      </c>
      <c r="F53" s="10">
        <f>D53*E53</f>
        <v>0</v>
      </c>
    </row>
    <row r="54" spans="1:6" s="9" customFormat="1" ht="13.5" thickBot="1" x14ac:dyDescent="0.25">
      <c r="A54" s="57"/>
      <c r="B54" s="58" t="s">
        <v>25</v>
      </c>
      <c r="C54" s="53"/>
      <c r="D54" s="55"/>
      <c r="E54" s="56"/>
      <c r="F54" s="40">
        <f>SUM(F53)</f>
        <v>0</v>
      </c>
    </row>
    <row r="55" spans="1:6" s="9" customFormat="1" x14ac:dyDescent="0.2">
      <c r="A55" s="7"/>
      <c r="B55" s="12"/>
      <c r="D55" s="14"/>
      <c r="E55" s="17"/>
      <c r="F55" s="10"/>
    </row>
    <row r="56" spans="1:6" s="9" customFormat="1" x14ac:dyDescent="0.2">
      <c r="A56" s="7"/>
      <c r="B56" s="12"/>
      <c r="D56" s="14"/>
      <c r="E56" s="17"/>
      <c r="F56" s="10"/>
    </row>
    <row r="57" spans="1:6" s="9" customFormat="1" x14ac:dyDescent="0.2">
      <c r="A57" s="26" t="s">
        <v>26</v>
      </c>
      <c r="B57" s="12"/>
      <c r="D57" s="14"/>
      <c r="E57" s="17"/>
      <c r="F57" s="10"/>
    </row>
    <row r="58" spans="1:6" s="9" customFormat="1" ht="13.5" thickBot="1" x14ac:dyDescent="0.25">
      <c r="A58" s="7"/>
      <c r="B58" s="12"/>
      <c r="D58" s="14"/>
      <c r="E58" s="17"/>
      <c r="F58" s="10"/>
    </row>
    <row r="59" spans="1:6" s="9" customFormat="1" ht="13.5" thickBot="1" x14ac:dyDescent="0.25">
      <c r="A59" s="47" t="s">
        <v>1</v>
      </c>
      <c r="B59" s="48" t="s">
        <v>2</v>
      </c>
      <c r="C59" s="49" t="s">
        <v>3</v>
      </c>
      <c r="D59" s="50" t="s">
        <v>4</v>
      </c>
      <c r="E59" s="51" t="s">
        <v>5</v>
      </c>
      <c r="F59" s="52" t="s">
        <v>6</v>
      </c>
    </row>
    <row r="60" spans="1:6" s="9" customFormat="1" ht="40.5" customHeight="1" x14ac:dyDescent="0.2">
      <c r="A60" s="23">
        <v>1</v>
      </c>
      <c r="B60" s="12" t="s">
        <v>52</v>
      </c>
      <c r="C60" s="9" t="s">
        <v>8</v>
      </c>
      <c r="D60" s="14">
        <v>210</v>
      </c>
      <c r="E60" s="17">
        <v>0</v>
      </c>
      <c r="F60" s="10">
        <f>D60*E60</f>
        <v>0</v>
      </c>
    </row>
    <row r="61" spans="1:6" s="61" customFormat="1" ht="12" customHeight="1" x14ac:dyDescent="0.2">
      <c r="A61" s="64"/>
      <c r="B61" s="62"/>
      <c r="D61" s="63"/>
      <c r="E61" s="66"/>
      <c r="F61" s="65"/>
    </row>
    <row r="62" spans="1:6" s="61" customFormat="1" ht="64.5" customHeight="1" x14ac:dyDescent="0.2">
      <c r="A62" s="64">
        <v>2</v>
      </c>
      <c r="B62" s="62" t="s">
        <v>53</v>
      </c>
      <c r="C62" s="61" t="s">
        <v>8</v>
      </c>
      <c r="D62" s="63">
        <v>210</v>
      </c>
      <c r="E62" s="66">
        <v>0</v>
      </c>
      <c r="F62" s="65">
        <f>D62*E62</f>
        <v>0</v>
      </c>
    </row>
    <row r="63" spans="1:6" s="61" customFormat="1" ht="14.25" customHeight="1" x14ac:dyDescent="0.2">
      <c r="A63" s="60"/>
      <c r="B63" s="62" t="s">
        <v>54</v>
      </c>
      <c r="C63" s="61" t="s">
        <v>10</v>
      </c>
      <c r="D63" s="68">
        <v>9</v>
      </c>
      <c r="E63" s="66">
        <v>0</v>
      </c>
      <c r="F63" s="65">
        <f>D63*E63</f>
        <v>0</v>
      </c>
    </row>
    <row r="64" spans="1:6" s="9" customFormat="1" ht="10.5" customHeight="1" x14ac:dyDescent="0.2">
      <c r="A64" s="23"/>
      <c r="B64" s="12"/>
      <c r="D64" s="14"/>
      <c r="E64" s="17"/>
      <c r="F64" s="10"/>
    </row>
    <row r="65" spans="1:6" s="9" customFormat="1" ht="40.5" customHeight="1" x14ac:dyDescent="0.2">
      <c r="A65" s="23">
        <v>3</v>
      </c>
      <c r="B65" s="12" t="s">
        <v>27</v>
      </c>
      <c r="C65" s="9" t="s">
        <v>8</v>
      </c>
      <c r="D65" s="14">
        <v>210</v>
      </c>
      <c r="E65" s="17">
        <v>0</v>
      </c>
      <c r="F65" s="10">
        <f>D65*E65</f>
        <v>0</v>
      </c>
    </row>
    <row r="66" spans="1:6" s="9" customFormat="1" x14ac:dyDescent="0.2">
      <c r="A66" s="7"/>
      <c r="B66" s="12"/>
      <c r="D66" s="14"/>
      <c r="E66" s="17"/>
      <c r="F66" s="10"/>
    </row>
    <row r="67" spans="1:6" s="9" customFormat="1" ht="38.25" customHeight="1" x14ac:dyDescent="0.2">
      <c r="A67" s="23">
        <v>4</v>
      </c>
      <c r="B67" s="12" t="s">
        <v>36</v>
      </c>
      <c r="D67" s="14"/>
      <c r="E67" s="17"/>
      <c r="F67" s="10">
        <f>(F54+F48+F32+F12)*0.02</f>
        <v>0</v>
      </c>
    </row>
    <row r="68" spans="1:6" s="9" customFormat="1" x14ac:dyDescent="0.2">
      <c r="A68" s="7"/>
      <c r="B68" s="12"/>
      <c r="D68" s="14"/>
      <c r="E68" s="17"/>
      <c r="F68" s="10"/>
    </row>
    <row r="69" spans="1:6" s="9" customFormat="1" ht="25.5" x14ac:dyDescent="0.2">
      <c r="A69" s="23">
        <v>5</v>
      </c>
      <c r="B69" s="12" t="s">
        <v>37</v>
      </c>
      <c r="D69" s="14"/>
      <c r="E69" s="17"/>
      <c r="F69" s="10">
        <f>(F54+F48+F32+F12)*0.02</f>
        <v>0</v>
      </c>
    </row>
    <row r="70" spans="1:6" s="9" customFormat="1" x14ac:dyDescent="0.2">
      <c r="A70" s="7"/>
      <c r="B70" s="12"/>
      <c r="D70" s="14"/>
      <c r="E70" s="17"/>
      <c r="F70" s="10"/>
    </row>
    <row r="71" spans="1:6" s="9" customFormat="1" ht="64.5" customHeight="1" thickBot="1" x14ac:dyDescent="0.25">
      <c r="A71" s="23">
        <v>6</v>
      </c>
      <c r="B71" s="12" t="s">
        <v>29</v>
      </c>
      <c r="D71" s="14"/>
      <c r="E71" s="17"/>
      <c r="F71" s="10">
        <f>(F54+F48+F32+F12)*0.05</f>
        <v>0</v>
      </c>
    </row>
    <row r="72" spans="1:6" s="9" customFormat="1" ht="13.5" customHeight="1" thickBot="1" x14ac:dyDescent="0.25">
      <c r="A72" s="57"/>
      <c r="B72" s="58" t="s">
        <v>28</v>
      </c>
      <c r="C72" s="53"/>
      <c r="D72" s="55"/>
      <c r="E72" s="56"/>
      <c r="F72" s="59">
        <f>SUM(F60:F71)</f>
        <v>0</v>
      </c>
    </row>
    <row r="73" spans="1:6" s="9" customFormat="1" ht="13.5" customHeight="1" thickBot="1" x14ac:dyDescent="0.25">
      <c r="A73" s="57"/>
      <c r="B73" s="58" t="s">
        <v>28</v>
      </c>
      <c r="C73" s="53"/>
      <c r="D73" s="55"/>
      <c r="E73" s="56"/>
      <c r="F73" s="59">
        <f>F72+F54+F48+F32+F12</f>
        <v>0</v>
      </c>
    </row>
    <row r="74" spans="1:6" ht="13.5" customHeight="1" x14ac:dyDescent="0.2">
      <c r="A74" s="4"/>
      <c r="B74" s="8"/>
      <c r="C74" s="9"/>
      <c r="D74" s="14"/>
      <c r="E74" s="17"/>
      <c r="F74" s="19"/>
    </row>
    <row r="75" spans="1:6" ht="13.5" customHeight="1" x14ac:dyDescent="0.2">
      <c r="A75" s="4"/>
      <c r="B75" s="8"/>
      <c r="C75" s="9"/>
      <c r="D75" s="14"/>
      <c r="E75" s="17"/>
      <c r="F75" s="19"/>
    </row>
    <row r="76" spans="1:6" x14ac:dyDescent="0.2">
      <c r="A76" s="4"/>
      <c r="B76" s="8"/>
      <c r="C76" s="9"/>
      <c r="D76" s="14"/>
      <c r="E76" s="17"/>
      <c r="F76" s="19"/>
    </row>
    <row r="77" spans="1:6" x14ac:dyDescent="0.2">
      <c r="A77" s="4"/>
      <c r="B77" s="8"/>
      <c r="C77" s="9"/>
      <c r="D77" s="14"/>
      <c r="E77" s="17"/>
      <c r="F77" s="19"/>
    </row>
    <row r="78" spans="1:6" x14ac:dyDescent="0.2">
      <c r="C78" s="9"/>
      <c r="D78" s="14"/>
      <c r="E78" s="17"/>
      <c r="F78" s="19"/>
    </row>
    <row r="79" spans="1:6" ht="15.75" x14ac:dyDescent="0.25">
      <c r="A79" s="31" t="s">
        <v>34</v>
      </c>
      <c r="B79" s="2"/>
      <c r="C79" s="8"/>
      <c r="D79" s="14"/>
      <c r="E79" s="17"/>
      <c r="F79" s="19"/>
    </row>
    <row r="80" spans="1:6" x14ac:dyDescent="0.2">
      <c r="A80" s="4"/>
      <c r="B80" s="8"/>
      <c r="C80" s="9"/>
      <c r="D80" s="14"/>
      <c r="E80" s="17"/>
      <c r="F80" s="19"/>
    </row>
    <row r="81" spans="1:6" x14ac:dyDescent="0.2">
      <c r="A81" s="4"/>
      <c r="B81" s="8"/>
      <c r="C81" s="9"/>
      <c r="D81" s="14"/>
      <c r="E81" s="17"/>
      <c r="F81" s="19"/>
    </row>
    <row r="82" spans="1:6" x14ac:dyDescent="0.2">
      <c r="A82" s="8"/>
      <c r="C82" s="9"/>
      <c r="D82" s="14"/>
      <c r="E82" s="17"/>
      <c r="F82" s="19"/>
    </row>
    <row r="83" spans="1:6" x14ac:dyDescent="0.2">
      <c r="A83" s="67" t="s">
        <v>44</v>
      </c>
      <c r="B83" s="8" t="s">
        <v>43</v>
      </c>
      <c r="C83" s="9"/>
      <c r="D83" s="14"/>
      <c r="E83" s="17"/>
      <c r="F83" s="19"/>
    </row>
    <row r="84" spans="1:6" x14ac:dyDescent="0.2">
      <c r="A84" s="6" t="s">
        <v>0</v>
      </c>
      <c r="B84" s="8"/>
      <c r="C84" s="9"/>
      <c r="D84" s="14"/>
      <c r="E84" s="25">
        <f>F12</f>
        <v>0</v>
      </c>
      <c r="F84" s="19"/>
    </row>
    <row r="85" spans="1:6" x14ac:dyDescent="0.2">
      <c r="A85" s="26" t="s">
        <v>15</v>
      </c>
      <c r="B85" s="8"/>
      <c r="C85" s="9"/>
      <c r="D85" s="14"/>
      <c r="E85" s="25">
        <f>F32</f>
        <v>0</v>
      </c>
      <c r="F85" s="19"/>
    </row>
    <row r="86" spans="1:6" x14ac:dyDescent="0.2">
      <c r="A86" s="26" t="s">
        <v>21</v>
      </c>
      <c r="B86" s="8"/>
      <c r="C86" s="9"/>
      <c r="D86" s="14"/>
      <c r="E86" s="25">
        <f>F48</f>
        <v>0</v>
      </c>
      <c r="F86" s="19"/>
    </row>
    <row r="87" spans="1:6" x14ac:dyDescent="0.2">
      <c r="A87" s="26" t="s">
        <v>23</v>
      </c>
      <c r="B87" s="8"/>
      <c r="C87" s="9"/>
      <c r="D87" s="14"/>
      <c r="E87" s="25">
        <f>F54</f>
        <v>0</v>
      </c>
      <c r="F87" s="19"/>
    </row>
    <row r="88" spans="1:6" ht="13.5" thickBot="1" x14ac:dyDescent="0.25">
      <c r="A88" s="26" t="s">
        <v>26</v>
      </c>
      <c r="B88" s="8"/>
      <c r="C88" s="9"/>
      <c r="D88" s="14"/>
      <c r="E88" s="30">
        <f>F72</f>
        <v>0</v>
      </c>
      <c r="F88" s="19"/>
    </row>
    <row r="89" spans="1:6" ht="13.5" thickBot="1" x14ac:dyDescent="0.25">
      <c r="A89" s="28"/>
      <c r="B89" s="29" t="s">
        <v>30</v>
      </c>
      <c r="C89" s="11"/>
      <c r="D89" s="15"/>
      <c r="E89" s="32">
        <f>E84+E85+E86+E87+E88</f>
        <v>0</v>
      </c>
      <c r="F89" s="19"/>
    </row>
    <row r="90" spans="1:6" x14ac:dyDescent="0.2">
      <c r="A90" s="4"/>
      <c r="B90" s="8"/>
      <c r="C90" s="9"/>
      <c r="D90" s="14"/>
      <c r="E90" s="17"/>
      <c r="F90" s="19"/>
    </row>
    <row r="91" spans="1:6" x14ac:dyDescent="0.2">
      <c r="A91" s="4"/>
      <c r="B91" s="8"/>
      <c r="C91" s="9"/>
      <c r="D91" s="14"/>
      <c r="E91" s="17"/>
      <c r="F91" s="19"/>
    </row>
    <row r="92" spans="1:6" x14ac:dyDescent="0.2">
      <c r="A92" s="4"/>
      <c r="B92" s="8"/>
      <c r="C92" s="9"/>
      <c r="D92" s="14"/>
      <c r="E92" s="17"/>
      <c r="F92" s="19"/>
    </row>
    <row r="93" spans="1:6" x14ac:dyDescent="0.2">
      <c r="A93" s="4"/>
      <c r="B93" s="8"/>
      <c r="C93" s="9"/>
      <c r="D93" s="14"/>
      <c r="E93" s="17"/>
      <c r="F93" s="19"/>
    </row>
    <row r="94" spans="1:6" x14ac:dyDescent="0.2">
      <c r="A94" s="4"/>
      <c r="B94" s="8"/>
      <c r="C94" s="9"/>
      <c r="D94" s="14"/>
      <c r="E94" s="17"/>
      <c r="F94" s="19"/>
    </row>
    <row r="95" spans="1:6" x14ac:dyDescent="0.2">
      <c r="A95" s="4"/>
      <c r="B95" s="8"/>
      <c r="C95" s="9"/>
      <c r="D95" s="14"/>
      <c r="E95" s="17"/>
      <c r="F95" s="19"/>
    </row>
    <row r="96" spans="1:6" x14ac:dyDescent="0.2">
      <c r="A96" s="4"/>
      <c r="B96" s="8"/>
      <c r="C96" s="9"/>
      <c r="D96" s="14"/>
      <c r="E96" s="17"/>
      <c r="F96" s="19"/>
    </row>
    <row r="97" spans="1:6" x14ac:dyDescent="0.2">
      <c r="A97" s="4"/>
      <c r="B97" s="8"/>
      <c r="C97" s="9"/>
      <c r="D97" s="14"/>
      <c r="E97" s="17"/>
      <c r="F97" s="19"/>
    </row>
    <row r="98" spans="1:6" x14ac:dyDescent="0.2">
      <c r="A98" s="4"/>
      <c r="B98" s="8"/>
      <c r="C98" s="9"/>
      <c r="D98" s="14"/>
      <c r="E98" s="17"/>
      <c r="F98" s="19"/>
    </row>
    <row r="99" spans="1:6" x14ac:dyDescent="0.2">
      <c r="A99" s="4"/>
      <c r="B99" s="8"/>
      <c r="C99" s="9"/>
      <c r="D99" s="14"/>
      <c r="E99" s="17"/>
      <c r="F99" s="19"/>
    </row>
    <row r="100" spans="1:6" x14ac:dyDescent="0.2">
      <c r="A100" s="4"/>
      <c r="B100" s="8"/>
      <c r="C100" s="9"/>
      <c r="D100" s="14"/>
      <c r="E100" s="17"/>
      <c r="F100" s="19"/>
    </row>
    <row r="101" spans="1:6" x14ac:dyDescent="0.2">
      <c r="A101" s="4"/>
      <c r="B101" s="8"/>
      <c r="C101" s="9"/>
      <c r="D101" s="14"/>
      <c r="E101" s="17"/>
      <c r="F101" s="19"/>
    </row>
    <row r="102" spans="1:6" x14ac:dyDescent="0.2">
      <c r="A102" s="4"/>
      <c r="B102" s="8"/>
      <c r="C102" s="9"/>
      <c r="D102" s="14"/>
      <c r="E102" s="17"/>
      <c r="F102" s="19"/>
    </row>
    <row r="103" spans="1:6" x14ac:dyDescent="0.2">
      <c r="A103" s="4"/>
      <c r="B103" s="8"/>
      <c r="C103" s="9"/>
      <c r="D103" s="14"/>
      <c r="E103" s="17"/>
      <c r="F103" s="19"/>
    </row>
    <row r="104" spans="1:6" x14ac:dyDescent="0.2">
      <c r="A104" s="4"/>
      <c r="B104" s="8"/>
      <c r="C104" s="9"/>
      <c r="D104" s="14"/>
      <c r="E104" s="17"/>
      <c r="F104" s="19"/>
    </row>
    <row r="105" spans="1:6" x14ac:dyDescent="0.2">
      <c r="A105" s="4"/>
      <c r="B105" s="8"/>
      <c r="C105" s="9"/>
      <c r="D105" s="14"/>
      <c r="E105" s="17"/>
      <c r="F105" s="19"/>
    </row>
    <row r="106" spans="1:6" x14ac:dyDescent="0.2">
      <c r="A106" s="4"/>
      <c r="B106" s="8"/>
      <c r="C106" s="9"/>
      <c r="D106" s="14"/>
      <c r="E106" s="17"/>
      <c r="F106" s="19"/>
    </row>
    <row r="107" spans="1:6" x14ac:dyDescent="0.2">
      <c r="A107" s="4"/>
      <c r="B107" s="8"/>
      <c r="C107" s="9"/>
      <c r="D107" s="14"/>
      <c r="E107" s="17"/>
      <c r="F107" s="19"/>
    </row>
    <row r="108" spans="1:6" x14ac:dyDescent="0.2">
      <c r="A108" s="4"/>
      <c r="B108" s="8"/>
      <c r="C108" s="9"/>
      <c r="D108" s="14"/>
      <c r="E108" s="17"/>
      <c r="F108" s="19"/>
    </row>
    <row r="109" spans="1:6" x14ac:dyDescent="0.2">
      <c r="A109" s="4"/>
      <c r="B109" s="8"/>
      <c r="C109" s="9"/>
      <c r="D109" s="14"/>
      <c r="E109" s="17"/>
      <c r="F109" s="19"/>
    </row>
    <row r="110" spans="1:6" x14ac:dyDescent="0.2">
      <c r="A110" s="4"/>
      <c r="B110" s="8"/>
      <c r="C110" s="9"/>
      <c r="D110" s="14"/>
      <c r="E110" s="17"/>
      <c r="F110" s="19"/>
    </row>
    <row r="111" spans="1:6" x14ac:dyDescent="0.2">
      <c r="A111" s="4"/>
      <c r="B111" s="8"/>
      <c r="C111" s="9"/>
      <c r="D111" s="14"/>
      <c r="E111" s="17"/>
      <c r="F111" s="19"/>
    </row>
    <row r="112" spans="1:6" x14ac:dyDescent="0.2">
      <c r="A112" s="4"/>
      <c r="B112" s="8"/>
      <c r="C112" s="9"/>
      <c r="D112" s="14"/>
      <c r="E112" s="17"/>
      <c r="F112" s="19"/>
    </row>
  </sheetData>
  <phoneticPr fontId="5" type="noConversion"/>
  <pageMargins left="1.1811023622047245" right="0.55118110236220474" top="0.59055118110236227" bottom="0.59055118110236227" header="0" footer="0.59055118110236227"/>
  <pageSetup paperSize="9" scale="77" orientation="portrait" r:id="rId1"/>
  <headerFooter alignWithMargins="0">
    <oddFooter>&amp;C&amp;8
KANALIZACIJA-KOROŠKA ULICA
&amp;R&amp;8
&amp;P</oddFooter>
  </headerFooter>
  <rowBreaks count="5" manualBreakCount="5">
    <brk id="14" max="6" man="1"/>
    <brk id="33" max="6" man="1"/>
    <brk id="55" max="6" man="1"/>
    <brk id="74" max="16383" man="1"/>
    <brk id="7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KANALIZACIJA</vt:lpstr>
      <vt:lpstr>List3</vt:lpstr>
      <vt:lpstr>KANALIZACIJA!Področje_tiskanja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Marjetica</dc:creator>
  <cp:lastModifiedBy>Martin Breznik</cp:lastModifiedBy>
  <cp:lastPrinted>2015-07-01T09:02:05Z</cp:lastPrinted>
  <dcterms:created xsi:type="dcterms:W3CDTF">2000-10-10T10:39:20Z</dcterms:created>
  <dcterms:modified xsi:type="dcterms:W3CDTF">2016-09-21T11:49:41Z</dcterms:modified>
</cp:coreProperties>
</file>